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YYWL</author>
  </authors>
  <commentList>
    <comment ref="C37" authorId="0">
      <text>
        <r>
          <rPr>
            <sz val="9"/>
            <rFont val="宋体"/>
            <charset val="134"/>
          </rPr>
          <t>2024/2/22家具费付款40000元，2024/3/29家具费付款59000元。</t>
        </r>
      </text>
    </comment>
  </commentList>
</comments>
</file>

<file path=xl/sharedStrings.xml><?xml version="1.0" encoding="utf-8"?>
<sst xmlns="http://schemas.openxmlformats.org/spreadsheetml/2006/main" count="56" uniqueCount="29">
  <si>
    <t>2023年合肥冠寓返利&amp;预付款明细</t>
  </si>
  <si>
    <t>门店名称</t>
  </si>
  <si>
    <t>2022.9-12</t>
  </si>
  <si>
    <t>2023.10</t>
  </si>
  <si>
    <t>2023.11</t>
  </si>
  <si>
    <t>2023.12</t>
  </si>
  <si>
    <t>汇总</t>
  </si>
  <si>
    <t>龙湖冠寓-合肥北一环路店</t>
  </si>
  <si>
    <t>/</t>
  </si>
  <si>
    <t>龙湖冠寓-合肥亳州1店</t>
  </si>
  <si>
    <t>龙湖冠寓-合肥亳州2店</t>
  </si>
  <si>
    <t>龙湖冠寓-合肥创富工坊一期</t>
  </si>
  <si>
    <t>龙湖冠寓-合肥创富工坊二期</t>
  </si>
  <si>
    <t>龙湖冠寓-合肥春江郦城</t>
  </si>
  <si>
    <t>龙湖冠寓-合肥大东门店</t>
  </si>
  <si>
    <t>龙湖冠寓-合肥黄山路店</t>
  </si>
  <si>
    <t>龙湖冠寓-合肥临泉店</t>
  </si>
  <si>
    <t>龙湖冠寓-合肥裕溪店</t>
  </si>
  <si>
    <t>龙湖冠寓-合肥瑶海天街店</t>
  </si>
  <si>
    <t>龙湖冠寓-合肥长江东街店</t>
  </si>
  <si>
    <t>龙湖冠寓-合肥长江东天璞店</t>
  </si>
  <si>
    <t>返利合计</t>
  </si>
  <si>
    <t>备注：
1.合肥地区已支付预付款：2022/12/30支付5万元、2022/9/30支付10万元、2022/11/30支付7.5万元、2023/5/5支付64418元、2023/8/31支付23913元，合计支付金额313331元；
2.合肥地区已产生返利金额：132514元；
3.合肥地区剩余待抵金额：180817元。（未包含浙皖地区的60万）</t>
  </si>
  <si>
    <t>2024年合肥冠寓采购款</t>
  </si>
  <si>
    <t>采购实际账单合计</t>
  </si>
  <si>
    <t>已开票金额</t>
  </si>
  <si>
    <t>自助返利金额</t>
  </si>
  <si>
    <t>合肥预付款</t>
  </si>
  <si>
    <t>剩余待抵扣金额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</si>
</sst>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微软雅黑"/>
      <charset val="134"/>
    </font>
    <font>
      <b/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>
      <alignment vertical="center"/>
    </xf>
    <xf numFmtId="176" fontId="2" fillId="0" borderId="0" xfId="0" applyNumberFormat="1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177" fontId="2" fillId="0" borderId="3" xfId="0" applyNumberFormat="1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177" fontId="2" fillId="0" borderId="3" xfId="49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176" fontId="2" fillId="0" borderId="3" xfId="49" applyNumberFormat="1" applyFont="1" applyFill="1" applyBorder="1" applyAlignment="1">
      <alignment horizontal="center" vertical="center"/>
    </xf>
    <xf numFmtId="0" fontId="1" fillId="0" borderId="0" xfId="0" applyFont="1">
      <alignment vertical="center"/>
    </xf>
    <xf numFmtId="176" fontId="2" fillId="0" borderId="4" xfId="0" applyNumberFormat="1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horizontal="center" vertical="center"/>
    </xf>
    <xf numFmtId="0" fontId="2" fillId="0" borderId="3" xfId="0" applyFont="1" applyFill="1" applyBorder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1" fillId="0" borderId="3" xfId="0" applyFont="1" applyFill="1" applyBorder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40"/>
  <sheetViews>
    <sheetView tabSelected="1" zoomScale="86" zoomScaleNormal="86" topLeftCell="A16" workbookViewId="0">
      <selection activeCell="K38" sqref="K38"/>
    </sheetView>
  </sheetViews>
  <sheetFormatPr defaultColWidth="9" defaultRowHeight="13.5"/>
  <cols>
    <col min="1" max="1" width="25.675" style="4" customWidth="1"/>
    <col min="2" max="15" width="12.4833333333333" style="4" customWidth="1"/>
    <col min="16" max="27" width="8.29166666666667" style="4" customWidth="1"/>
    <col min="28" max="28" width="8.95833333333333" style="4" customWidth="1"/>
    <col min="29" max="16384" width="9" style="4"/>
  </cols>
  <sheetData>
    <row r="1" ht="20.25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1" customFormat="1" ht="16.5" spans="1:15">
      <c r="A2" s="6" t="s">
        <v>1</v>
      </c>
      <c r="B2" s="7" t="s">
        <v>2</v>
      </c>
      <c r="C2" s="8">
        <v>2023.1</v>
      </c>
      <c r="D2" s="8">
        <v>2023.2</v>
      </c>
      <c r="E2" s="8">
        <v>2023.3</v>
      </c>
      <c r="F2" s="7">
        <v>2023.4</v>
      </c>
      <c r="G2" s="7">
        <v>2023.5</v>
      </c>
      <c r="H2" s="7">
        <v>2023.6</v>
      </c>
      <c r="I2" s="7">
        <v>2023.7</v>
      </c>
      <c r="J2" s="8">
        <v>2023.8</v>
      </c>
      <c r="K2" s="8">
        <v>2023.9</v>
      </c>
      <c r="L2" s="7" t="s">
        <v>3</v>
      </c>
      <c r="M2" s="7" t="s">
        <v>4</v>
      </c>
      <c r="N2" s="7" t="s">
        <v>5</v>
      </c>
      <c r="O2" s="12" t="s">
        <v>6</v>
      </c>
    </row>
    <row r="3" ht="16.5" spans="1:15">
      <c r="A3" s="9" t="s">
        <v>7</v>
      </c>
      <c r="B3" s="10">
        <v>2324</v>
      </c>
      <c r="C3" s="10">
        <v>942</v>
      </c>
      <c r="D3" s="10">
        <v>1406</v>
      </c>
      <c r="E3" s="10">
        <v>1976</v>
      </c>
      <c r="F3" s="10">
        <v>1650</v>
      </c>
      <c r="G3" s="10">
        <v>-1586</v>
      </c>
      <c r="H3" s="10">
        <v>1130</v>
      </c>
      <c r="I3" s="10">
        <v>1394.28571428571</v>
      </c>
      <c r="J3" s="10">
        <v>1650</v>
      </c>
      <c r="K3" s="10">
        <v>-466</v>
      </c>
      <c r="L3" s="10">
        <v>360</v>
      </c>
      <c r="M3" s="10">
        <v>-5602</v>
      </c>
      <c r="N3" s="10">
        <v>412</v>
      </c>
      <c r="O3" s="21" t="s">
        <v>8</v>
      </c>
    </row>
    <row r="4" ht="16.5" spans="1:15">
      <c r="A4" s="9" t="s">
        <v>9</v>
      </c>
      <c r="B4" s="10">
        <v>2124</v>
      </c>
      <c r="C4" s="10">
        <v>432</v>
      </c>
      <c r="D4" s="10">
        <v>1074</v>
      </c>
      <c r="E4" s="10">
        <v>1174</v>
      </c>
      <c r="F4" s="10">
        <v>738</v>
      </c>
      <c r="G4" s="10">
        <v>-1084</v>
      </c>
      <c r="H4" s="10">
        <v>669</v>
      </c>
      <c r="I4" s="10">
        <v>940</v>
      </c>
      <c r="J4" s="10">
        <v>748</v>
      </c>
      <c r="K4" s="10">
        <v>-758</v>
      </c>
      <c r="L4" s="10">
        <v>-1160</v>
      </c>
      <c r="M4" s="10">
        <v>-1900</v>
      </c>
      <c r="N4" s="10">
        <v>558</v>
      </c>
      <c r="O4" s="21" t="s">
        <v>8</v>
      </c>
    </row>
    <row r="5" ht="16.5" spans="1:15">
      <c r="A5" s="9" t="s">
        <v>10</v>
      </c>
      <c r="B5" s="10">
        <v>1780</v>
      </c>
      <c r="C5" s="10">
        <v>774</v>
      </c>
      <c r="D5" s="10">
        <v>2736</v>
      </c>
      <c r="E5" s="10">
        <v>2394</v>
      </c>
      <c r="F5" s="10">
        <v>1462</v>
      </c>
      <c r="G5" s="10">
        <v>-1974</v>
      </c>
      <c r="H5" s="10">
        <v>975</v>
      </c>
      <c r="I5" s="10">
        <v>1782</v>
      </c>
      <c r="J5" s="10">
        <v>1306</v>
      </c>
      <c r="K5" s="10">
        <v>1198</v>
      </c>
      <c r="L5" s="10">
        <v>-1502</v>
      </c>
      <c r="M5" s="10">
        <v>-4694</v>
      </c>
      <c r="N5" s="10">
        <v>606</v>
      </c>
      <c r="O5" s="21" t="s">
        <v>8</v>
      </c>
    </row>
    <row r="6" ht="16.5" spans="1:15">
      <c r="A6" s="9" t="s">
        <v>11</v>
      </c>
      <c r="B6" s="10">
        <v>2524</v>
      </c>
      <c r="C6" s="10">
        <v>1882</v>
      </c>
      <c r="D6" s="10">
        <v>4238</v>
      </c>
      <c r="E6" s="10">
        <v>5282</v>
      </c>
      <c r="F6" s="10">
        <v>3638</v>
      </c>
      <c r="G6" s="10">
        <v>-2260</v>
      </c>
      <c r="H6" s="10">
        <v>1384</v>
      </c>
      <c r="I6" s="10">
        <v>1268.57142857143</v>
      </c>
      <c r="J6" s="10">
        <v>-660</v>
      </c>
      <c r="K6" s="10">
        <v>-2410</v>
      </c>
      <c r="L6" s="10">
        <v>-856</v>
      </c>
      <c r="M6" s="10">
        <v>-6415</v>
      </c>
      <c r="N6" s="10">
        <v>-70</v>
      </c>
      <c r="O6" s="21" t="s">
        <v>8</v>
      </c>
    </row>
    <row r="7" ht="16.5" spans="1:15">
      <c r="A7" s="9" t="s">
        <v>12</v>
      </c>
      <c r="B7" s="10">
        <v>1158</v>
      </c>
      <c r="C7" s="10">
        <v>398</v>
      </c>
      <c r="D7" s="10">
        <v>1444</v>
      </c>
      <c r="E7" s="10">
        <v>1098</v>
      </c>
      <c r="F7" s="10">
        <v>-180</v>
      </c>
      <c r="G7" s="10">
        <v>-3786</v>
      </c>
      <c r="H7" s="10">
        <v>1975</v>
      </c>
      <c r="I7" s="10">
        <v>-431</v>
      </c>
      <c r="J7" s="10">
        <v>-340</v>
      </c>
      <c r="K7" s="10">
        <v>-847</v>
      </c>
      <c r="L7" s="10">
        <v>-3072</v>
      </c>
      <c r="M7" s="10">
        <v>-2200</v>
      </c>
      <c r="N7" s="10">
        <v>364</v>
      </c>
      <c r="O7" s="21" t="s">
        <v>8</v>
      </c>
    </row>
    <row r="8" ht="16.5" spans="1:15">
      <c r="A8" s="9" t="s">
        <v>13</v>
      </c>
      <c r="B8" s="10">
        <v>9824</v>
      </c>
      <c r="C8" s="10">
        <v>4018</v>
      </c>
      <c r="D8" s="10">
        <v>7592</v>
      </c>
      <c r="E8" s="10">
        <v>8854</v>
      </c>
      <c r="F8" s="10">
        <v>4818</v>
      </c>
      <c r="G8" s="10">
        <v>-1612</v>
      </c>
      <c r="H8" s="10">
        <v>8685</v>
      </c>
      <c r="I8" s="10">
        <v>7650</v>
      </c>
      <c r="J8" s="10">
        <v>6573.33333333333</v>
      </c>
      <c r="K8" s="10">
        <v>4096.33333333333</v>
      </c>
      <c r="L8" s="10">
        <v>1942.33333333333</v>
      </c>
      <c r="M8" s="10">
        <v>-10012</v>
      </c>
      <c r="N8" s="10">
        <v>3958</v>
      </c>
      <c r="O8" s="21" t="s">
        <v>8</v>
      </c>
    </row>
    <row r="9" ht="16.5" spans="1:15">
      <c r="A9" s="9" t="s">
        <v>14</v>
      </c>
      <c r="B9" s="10">
        <v>428</v>
      </c>
      <c r="C9" s="10">
        <v>954</v>
      </c>
      <c r="D9" s="10">
        <v>2238</v>
      </c>
      <c r="E9" s="10">
        <v>2626</v>
      </c>
      <c r="F9" s="10">
        <v>2910</v>
      </c>
      <c r="G9" s="10">
        <v>-3836</v>
      </c>
      <c r="H9" s="10">
        <v>3173</v>
      </c>
      <c r="I9" s="10">
        <v>1940</v>
      </c>
      <c r="J9" s="10">
        <v>1502</v>
      </c>
      <c r="K9" s="10">
        <v>1275</v>
      </c>
      <c r="L9" s="10">
        <v>33</v>
      </c>
      <c r="M9" s="10">
        <v>-8912.66666666667</v>
      </c>
      <c r="N9" s="10">
        <v>886.333333333333</v>
      </c>
      <c r="O9" s="21" t="s">
        <v>8</v>
      </c>
    </row>
    <row r="10" ht="16.5" spans="1:15">
      <c r="A10" s="9" t="s">
        <v>15</v>
      </c>
      <c r="B10" s="10">
        <v>6122</v>
      </c>
      <c r="C10" s="10">
        <v>1442</v>
      </c>
      <c r="D10" s="10">
        <v>2550</v>
      </c>
      <c r="E10" s="10">
        <v>5120</v>
      </c>
      <c r="F10" s="10">
        <v>4386</v>
      </c>
      <c r="G10" s="10">
        <v>-3242</v>
      </c>
      <c r="H10" s="10">
        <v>2954</v>
      </c>
      <c r="I10" s="10">
        <v>2919</v>
      </c>
      <c r="J10" s="10">
        <v>2225</v>
      </c>
      <c r="K10" s="10">
        <v>3019</v>
      </c>
      <c r="L10" s="10">
        <v>-3626</v>
      </c>
      <c r="M10" s="10">
        <v>-4428</v>
      </c>
      <c r="N10" s="10">
        <v>1610</v>
      </c>
      <c r="O10" s="21" t="s">
        <v>8</v>
      </c>
    </row>
    <row r="11" ht="16.5" spans="1:15">
      <c r="A11" s="9" t="s">
        <v>16</v>
      </c>
      <c r="B11" s="10">
        <v>5982</v>
      </c>
      <c r="C11" s="10">
        <v>1866</v>
      </c>
      <c r="D11" s="10">
        <v>3374</v>
      </c>
      <c r="E11" s="10">
        <v>4474</v>
      </c>
      <c r="F11" s="10">
        <v>3616</v>
      </c>
      <c r="G11" s="10">
        <v>-6156</v>
      </c>
      <c r="H11" s="10">
        <v>2970</v>
      </c>
      <c r="I11" s="10">
        <v>4424.28571428571</v>
      </c>
      <c r="J11" s="10">
        <v>3606</v>
      </c>
      <c r="K11" s="10">
        <v>3946</v>
      </c>
      <c r="L11" s="10">
        <v>-177</v>
      </c>
      <c r="M11" s="10">
        <v>-12197</v>
      </c>
      <c r="N11" s="10">
        <v>2477</v>
      </c>
      <c r="O11" s="21" t="s">
        <v>8</v>
      </c>
    </row>
    <row r="12" ht="16.5" spans="1:15">
      <c r="A12" s="9" t="s">
        <v>17</v>
      </c>
      <c r="B12" s="10">
        <v>176</v>
      </c>
      <c r="C12" s="10">
        <v>144</v>
      </c>
      <c r="D12" s="10">
        <v>584</v>
      </c>
      <c r="E12" s="10">
        <v>960</v>
      </c>
      <c r="F12" s="10">
        <v>1130</v>
      </c>
      <c r="G12" s="10">
        <v>-1356</v>
      </c>
      <c r="H12" s="10">
        <v>948</v>
      </c>
      <c r="I12" s="10">
        <v>-452</v>
      </c>
      <c r="J12" s="10">
        <v>-720</v>
      </c>
      <c r="K12" s="10">
        <v>-840</v>
      </c>
      <c r="L12" s="10">
        <v>-1272</v>
      </c>
      <c r="M12" s="10">
        <v>-1186</v>
      </c>
      <c r="N12" s="10">
        <v>134</v>
      </c>
      <c r="O12" s="21" t="s">
        <v>8</v>
      </c>
    </row>
    <row r="13" ht="16.5" spans="1:15">
      <c r="A13" s="9" t="s">
        <v>18</v>
      </c>
      <c r="B13" s="10">
        <v>11492</v>
      </c>
      <c r="C13" s="10">
        <v>2996</v>
      </c>
      <c r="D13" s="10">
        <v>10392</v>
      </c>
      <c r="E13" s="10">
        <v>10806</v>
      </c>
      <c r="F13" s="10">
        <v>5280</v>
      </c>
      <c r="G13" s="10">
        <v>-6306</v>
      </c>
      <c r="H13" s="10">
        <v>12745</v>
      </c>
      <c r="I13" s="10">
        <v>8558.28571428571</v>
      </c>
      <c r="J13" s="10">
        <v>7238</v>
      </c>
      <c r="K13" s="10">
        <v>2842.28571428571</v>
      </c>
      <c r="L13" s="10">
        <v>-4543.71428571429</v>
      </c>
      <c r="M13" s="10">
        <v>-17010.7142857143</v>
      </c>
      <c r="N13" s="10">
        <v>4842.28571428571</v>
      </c>
      <c r="O13" s="21" t="s">
        <v>8</v>
      </c>
    </row>
    <row r="14" ht="16.5" spans="1:15">
      <c r="A14" s="11" t="s">
        <v>19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3">
        <v>-6214</v>
      </c>
      <c r="J14" s="13">
        <v>-8842</v>
      </c>
      <c r="K14" s="15">
        <v>-6472</v>
      </c>
      <c r="L14" s="13">
        <v>-3278</v>
      </c>
      <c r="M14" s="10">
        <v>-774</v>
      </c>
      <c r="N14" s="10">
        <v>-36</v>
      </c>
      <c r="O14" s="21" t="s">
        <v>8</v>
      </c>
    </row>
    <row r="15" ht="16.5" spans="1:15">
      <c r="A15" s="11" t="s">
        <v>20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22"/>
      <c r="J15" s="22"/>
      <c r="K15" s="23"/>
      <c r="L15" s="22"/>
      <c r="M15" s="10">
        <v>-9744</v>
      </c>
      <c r="N15" s="10">
        <v>318</v>
      </c>
      <c r="O15" s="21" t="s">
        <v>8</v>
      </c>
    </row>
    <row r="16" ht="16.5" spans="1:15">
      <c r="A16" s="12" t="s">
        <v>21</v>
      </c>
      <c r="B16" s="13">
        <f>SUM(B3:B15)</f>
        <v>43934</v>
      </c>
      <c r="C16" s="13">
        <f>SUM(C3:C15)</f>
        <v>15848</v>
      </c>
      <c r="D16" s="13">
        <f>SUM(D3:D15)</f>
        <v>37628</v>
      </c>
      <c r="E16" s="13">
        <f>SUM(E3:E15)</f>
        <v>44764</v>
      </c>
      <c r="F16" s="13">
        <f t="shared" ref="C16:N16" si="0">SUM(F3:F15)</f>
        <v>29448</v>
      </c>
      <c r="G16" s="13">
        <f t="shared" si="0"/>
        <v>-33198</v>
      </c>
      <c r="H16" s="13">
        <f t="shared" si="0"/>
        <v>37608</v>
      </c>
      <c r="I16" s="13">
        <f t="shared" si="0"/>
        <v>23779.4285714286</v>
      </c>
      <c r="J16" s="13">
        <f t="shared" si="0"/>
        <v>14286.3333333333</v>
      </c>
      <c r="K16" s="13">
        <f t="shared" si="0"/>
        <v>4583.61904761904</v>
      </c>
      <c r="L16" s="13">
        <f t="shared" si="0"/>
        <v>-17151.380952381</v>
      </c>
      <c r="M16" s="13">
        <f t="shared" si="0"/>
        <v>-85075.380952381</v>
      </c>
      <c r="N16" s="13">
        <f t="shared" si="0"/>
        <v>16059.619047619</v>
      </c>
      <c r="O16" s="13">
        <f>SUM(B16:N16)</f>
        <v>132514.238095238</v>
      </c>
    </row>
    <row r="17" s="2" customFormat="1" ht="70" customHeight="1" spans="1:28">
      <c r="A17" s="14" t="s">
        <v>22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</row>
    <row r="19" ht="20.25" spans="1:14">
      <c r="A19" s="5" t="s">
        <v>23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</row>
    <row r="20" ht="16.5" spans="1:15">
      <c r="A20" s="9" t="s">
        <v>1</v>
      </c>
      <c r="B20" s="15">
        <v>202401</v>
      </c>
      <c r="C20" s="15">
        <v>202402</v>
      </c>
      <c r="D20" s="15">
        <v>202403</v>
      </c>
      <c r="E20" s="15">
        <v>202404</v>
      </c>
      <c r="F20" s="16">
        <v>202405</v>
      </c>
      <c r="G20" s="16">
        <v>202406</v>
      </c>
      <c r="H20" s="16">
        <v>202407</v>
      </c>
      <c r="I20" s="16">
        <v>202408</v>
      </c>
      <c r="J20" s="16">
        <v>202409</v>
      </c>
      <c r="K20" s="16">
        <v>202410</v>
      </c>
      <c r="L20" s="15">
        <v>202411</v>
      </c>
      <c r="M20" s="15">
        <v>202412</v>
      </c>
      <c r="N20" s="25" t="s">
        <v>6</v>
      </c>
      <c r="O20" s="26"/>
    </row>
    <row r="21" ht="16.5" spans="1:15">
      <c r="A21" s="9" t="s">
        <v>7</v>
      </c>
      <c r="B21" s="10">
        <v>918</v>
      </c>
      <c r="C21" s="10">
        <v>1350</v>
      </c>
      <c r="D21" s="10">
        <v>1674</v>
      </c>
      <c r="E21" s="10">
        <v>2106</v>
      </c>
      <c r="F21" s="17">
        <v>2196</v>
      </c>
      <c r="G21" s="18">
        <v>2304</v>
      </c>
      <c r="H21" s="18">
        <v>2502</v>
      </c>
      <c r="I21" s="18">
        <v>2610</v>
      </c>
      <c r="J21" s="18">
        <v>2736</v>
      </c>
      <c r="K21" s="18">
        <v>2808</v>
      </c>
      <c r="L21" s="27"/>
      <c r="M21" s="27"/>
      <c r="N21" s="27"/>
      <c r="O21" s="28"/>
    </row>
    <row r="22" ht="16.5" spans="1:15">
      <c r="A22" s="9" t="s">
        <v>9</v>
      </c>
      <c r="B22" s="10">
        <v>432</v>
      </c>
      <c r="C22" s="10">
        <v>612</v>
      </c>
      <c r="D22" s="10">
        <v>810</v>
      </c>
      <c r="E22" s="10">
        <v>1080</v>
      </c>
      <c r="F22" s="18">
        <v>1260</v>
      </c>
      <c r="G22" s="18">
        <v>1440</v>
      </c>
      <c r="H22" s="18">
        <v>1476</v>
      </c>
      <c r="I22" s="18">
        <v>1494</v>
      </c>
      <c r="J22" s="18">
        <v>1602</v>
      </c>
      <c r="K22" s="18">
        <v>1638</v>
      </c>
      <c r="L22" s="27"/>
      <c r="M22" s="27"/>
      <c r="N22" s="27"/>
      <c r="O22" s="28"/>
    </row>
    <row r="23" ht="16.5" spans="1:15">
      <c r="A23" s="9" t="s">
        <v>10</v>
      </c>
      <c r="B23" s="10">
        <v>918</v>
      </c>
      <c r="C23" s="10">
        <v>1350</v>
      </c>
      <c r="D23" s="10">
        <v>1584</v>
      </c>
      <c r="E23" s="10">
        <v>2106</v>
      </c>
      <c r="F23" s="18">
        <v>2430</v>
      </c>
      <c r="G23" s="18">
        <v>2700</v>
      </c>
      <c r="H23" s="18">
        <v>2880</v>
      </c>
      <c r="I23" s="18">
        <v>3150</v>
      </c>
      <c r="J23" s="18">
        <v>3312</v>
      </c>
      <c r="K23" s="18">
        <v>3456</v>
      </c>
      <c r="L23" s="27"/>
      <c r="M23" s="27"/>
      <c r="N23" s="27"/>
      <c r="O23" s="28"/>
    </row>
    <row r="24" ht="16.5" spans="1:15">
      <c r="A24" s="9" t="s">
        <v>11</v>
      </c>
      <c r="B24" s="10">
        <v>2160</v>
      </c>
      <c r="C24" s="10">
        <v>2700</v>
      </c>
      <c r="D24" s="10">
        <v>3618</v>
      </c>
      <c r="E24" s="10">
        <v>4068</v>
      </c>
      <c r="F24" s="17">
        <v>4608</v>
      </c>
      <c r="G24" s="18">
        <v>5202</v>
      </c>
      <c r="H24" s="18">
        <v>5832</v>
      </c>
      <c r="I24" s="18">
        <v>6048</v>
      </c>
      <c r="J24" s="18">
        <v>6264</v>
      </c>
      <c r="K24" s="18">
        <v>6390</v>
      </c>
      <c r="L24" s="27"/>
      <c r="M24" s="27"/>
      <c r="N24" s="27"/>
      <c r="O24" s="28"/>
    </row>
    <row r="25" ht="16.5" spans="1:15">
      <c r="A25" s="9" t="s">
        <v>12</v>
      </c>
      <c r="B25" s="10">
        <v>648</v>
      </c>
      <c r="C25" s="10">
        <v>936</v>
      </c>
      <c r="D25" s="10">
        <v>1278</v>
      </c>
      <c r="E25" s="10">
        <v>1458</v>
      </c>
      <c r="F25" s="17">
        <v>1836</v>
      </c>
      <c r="G25" s="18">
        <v>2250</v>
      </c>
      <c r="H25" s="18">
        <v>2394</v>
      </c>
      <c r="I25" s="18">
        <v>2448</v>
      </c>
      <c r="J25" s="18">
        <v>2700</v>
      </c>
      <c r="K25" s="18">
        <v>2898</v>
      </c>
      <c r="L25" s="27"/>
      <c r="M25" s="27"/>
      <c r="N25" s="27"/>
      <c r="O25" s="28"/>
    </row>
    <row r="26" ht="16.5" spans="1:15">
      <c r="A26" s="9" t="s">
        <v>13</v>
      </c>
      <c r="B26" s="10">
        <v>3114</v>
      </c>
      <c r="C26" s="10">
        <v>4446</v>
      </c>
      <c r="D26" s="10">
        <v>6138</v>
      </c>
      <c r="E26" s="10">
        <v>7452</v>
      </c>
      <c r="F26" s="18">
        <v>8154</v>
      </c>
      <c r="G26" s="18">
        <v>8982</v>
      </c>
      <c r="H26" s="18">
        <v>9468</v>
      </c>
      <c r="I26" s="18">
        <v>9792</v>
      </c>
      <c r="J26" s="18">
        <v>10098</v>
      </c>
      <c r="K26" s="18">
        <v>10422</v>
      </c>
      <c r="L26" s="27"/>
      <c r="M26" s="27"/>
      <c r="N26" s="27"/>
      <c r="O26" s="28"/>
    </row>
    <row r="27" ht="16.5" spans="1:15">
      <c r="A27" s="9" t="s">
        <v>14</v>
      </c>
      <c r="B27" s="10">
        <v>1242</v>
      </c>
      <c r="C27" s="10">
        <v>1494</v>
      </c>
      <c r="D27" s="10">
        <v>1746</v>
      </c>
      <c r="E27" s="10">
        <v>2664</v>
      </c>
      <c r="F27" s="17">
        <v>3024</v>
      </c>
      <c r="G27" s="18">
        <v>3420</v>
      </c>
      <c r="H27" s="18">
        <v>3618</v>
      </c>
      <c r="I27" s="18">
        <v>3852</v>
      </c>
      <c r="J27" s="18">
        <v>3996</v>
      </c>
      <c r="K27" s="18">
        <v>4194</v>
      </c>
      <c r="L27" s="27"/>
      <c r="M27" s="27"/>
      <c r="N27" s="27"/>
      <c r="O27" s="28"/>
    </row>
    <row r="28" ht="16.5" spans="1:15">
      <c r="A28" s="9" t="s">
        <v>15</v>
      </c>
      <c r="B28" s="10">
        <v>1980</v>
      </c>
      <c r="C28" s="10">
        <v>2376</v>
      </c>
      <c r="D28" s="10">
        <v>3096</v>
      </c>
      <c r="E28" s="10">
        <v>3600</v>
      </c>
      <c r="F28" s="17">
        <v>4122</v>
      </c>
      <c r="G28" s="18">
        <v>4338</v>
      </c>
      <c r="H28" s="18">
        <v>4554</v>
      </c>
      <c r="I28" s="18">
        <v>4878</v>
      </c>
      <c r="J28" s="18">
        <v>5184</v>
      </c>
      <c r="K28" s="18">
        <v>5454</v>
      </c>
      <c r="L28" s="27"/>
      <c r="M28" s="27"/>
      <c r="N28" s="27"/>
      <c r="O28" s="28"/>
    </row>
    <row r="29" ht="16.5" spans="1:15">
      <c r="A29" s="9" t="s">
        <v>16</v>
      </c>
      <c r="B29" s="10">
        <v>1764</v>
      </c>
      <c r="C29" s="10">
        <v>2394</v>
      </c>
      <c r="D29" s="10">
        <v>3330</v>
      </c>
      <c r="E29" s="10">
        <v>3996</v>
      </c>
      <c r="F29" s="18">
        <v>4554</v>
      </c>
      <c r="G29" s="18">
        <v>5022</v>
      </c>
      <c r="H29" s="18">
        <v>5508</v>
      </c>
      <c r="I29" s="18">
        <v>6181</v>
      </c>
      <c r="J29" s="18">
        <v>6559</v>
      </c>
      <c r="K29" s="18">
        <v>6721</v>
      </c>
      <c r="L29" s="27"/>
      <c r="M29" s="27"/>
      <c r="N29" s="27"/>
      <c r="O29" s="28"/>
    </row>
    <row r="30" ht="16.5" spans="1:15">
      <c r="A30" s="9" t="s">
        <v>17</v>
      </c>
      <c r="B30" s="10">
        <v>378</v>
      </c>
      <c r="C30" s="10">
        <v>630</v>
      </c>
      <c r="D30" s="10">
        <v>918</v>
      </c>
      <c r="E30" s="10">
        <v>1062</v>
      </c>
      <c r="F30" s="17">
        <v>1134</v>
      </c>
      <c r="G30" s="18">
        <v>1278</v>
      </c>
      <c r="H30" s="18">
        <v>1386</v>
      </c>
      <c r="I30" s="18">
        <v>1404</v>
      </c>
      <c r="J30" s="18">
        <v>1440</v>
      </c>
      <c r="K30" s="18">
        <v>1494</v>
      </c>
      <c r="L30" s="27"/>
      <c r="M30" s="27"/>
      <c r="N30" s="27"/>
      <c r="O30" s="28"/>
    </row>
    <row r="31" ht="16.5" spans="1:15">
      <c r="A31" s="9" t="s">
        <v>18</v>
      </c>
      <c r="B31" s="10">
        <v>3906</v>
      </c>
      <c r="C31" s="10">
        <v>5184</v>
      </c>
      <c r="D31" s="10">
        <v>7128</v>
      </c>
      <c r="E31" s="10">
        <v>9378</v>
      </c>
      <c r="F31" s="18">
        <v>10962</v>
      </c>
      <c r="G31" s="18">
        <v>11934</v>
      </c>
      <c r="H31" s="18">
        <v>12744</v>
      </c>
      <c r="I31" s="18">
        <v>13392</v>
      </c>
      <c r="J31" s="18">
        <v>13932</v>
      </c>
      <c r="K31" s="18">
        <v>14418</v>
      </c>
      <c r="L31" s="27"/>
      <c r="M31" s="27"/>
      <c r="N31" s="27"/>
      <c r="O31" s="28"/>
    </row>
    <row r="32" ht="16.5" spans="1:15">
      <c r="A32" s="11" t="s">
        <v>19</v>
      </c>
      <c r="B32" s="10">
        <v>198</v>
      </c>
      <c r="C32" s="10">
        <v>252</v>
      </c>
      <c r="D32" s="10">
        <v>360</v>
      </c>
      <c r="E32" s="10">
        <v>450</v>
      </c>
      <c r="F32" s="17">
        <v>486</v>
      </c>
      <c r="G32" s="18">
        <v>522</v>
      </c>
      <c r="H32" s="18">
        <v>738</v>
      </c>
      <c r="I32" s="18">
        <v>792</v>
      </c>
      <c r="J32" s="18">
        <v>864</v>
      </c>
      <c r="K32" s="18">
        <v>882</v>
      </c>
      <c r="L32" s="27"/>
      <c r="M32" s="27"/>
      <c r="N32" s="27"/>
      <c r="O32" s="28"/>
    </row>
    <row r="33" ht="16.5" spans="1:15">
      <c r="A33" s="11" t="s">
        <v>20</v>
      </c>
      <c r="B33" s="10">
        <v>2178</v>
      </c>
      <c r="C33" s="10">
        <v>3132</v>
      </c>
      <c r="D33" s="10">
        <v>3888</v>
      </c>
      <c r="E33" s="10">
        <v>4662</v>
      </c>
      <c r="F33" s="17">
        <v>4968</v>
      </c>
      <c r="G33" s="18">
        <v>5112</v>
      </c>
      <c r="H33" s="18">
        <v>5328</v>
      </c>
      <c r="I33" s="18">
        <v>5814</v>
      </c>
      <c r="J33" s="18">
        <v>6264</v>
      </c>
      <c r="K33" s="18">
        <v>6750</v>
      </c>
      <c r="L33" s="27"/>
      <c r="M33" s="27"/>
      <c r="N33" s="27"/>
      <c r="O33" s="28"/>
    </row>
    <row r="34" ht="16.5" spans="1:15">
      <c r="A34" s="11" t="s">
        <v>24</v>
      </c>
      <c r="B34" s="10">
        <f>SUM(B21:B33)</f>
        <v>19836</v>
      </c>
      <c r="C34" s="10">
        <f t="shared" ref="B34:K34" si="1">SUM(C21:C33)</f>
        <v>26856</v>
      </c>
      <c r="D34" s="10">
        <f t="shared" si="1"/>
        <v>35568</v>
      </c>
      <c r="E34" s="10">
        <f t="shared" si="1"/>
        <v>44082</v>
      </c>
      <c r="F34" s="10">
        <f t="shared" si="1"/>
        <v>49734</v>
      </c>
      <c r="G34" s="10">
        <f t="shared" si="1"/>
        <v>54504</v>
      </c>
      <c r="H34" s="10">
        <f t="shared" si="1"/>
        <v>58428</v>
      </c>
      <c r="I34" s="10">
        <f t="shared" si="1"/>
        <v>61855</v>
      </c>
      <c r="J34" s="10">
        <f t="shared" si="1"/>
        <v>64951</v>
      </c>
      <c r="K34" s="10">
        <f t="shared" si="1"/>
        <v>67525</v>
      </c>
      <c r="L34" s="27"/>
      <c r="M34" s="27"/>
      <c r="N34" s="27"/>
      <c r="O34" s="29"/>
    </row>
    <row r="35" ht="16.5" spans="1:14">
      <c r="A35" s="11" t="s">
        <v>25</v>
      </c>
      <c r="B35" s="10">
        <v>147204</v>
      </c>
      <c r="C35" s="10">
        <v>73602</v>
      </c>
      <c r="D35" s="10">
        <v>73602</v>
      </c>
      <c r="E35" s="10">
        <v>73602</v>
      </c>
      <c r="F35" s="10">
        <v>49819</v>
      </c>
      <c r="G35" s="10">
        <v>54553</v>
      </c>
      <c r="H35" s="10">
        <v>58470</v>
      </c>
      <c r="I35" s="10">
        <v>61911</v>
      </c>
      <c r="J35" s="10">
        <v>65007</v>
      </c>
      <c r="K35" s="10">
        <v>67574</v>
      </c>
      <c r="L35" s="27"/>
      <c r="M35" s="27"/>
      <c r="N35" s="27"/>
    </row>
    <row r="36" ht="16.5" spans="1:14">
      <c r="A36" s="11" t="s">
        <v>26</v>
      </c>
      <c r="B36" s="10">
        <v>9402</v>
      </c>
      <c r="C36" s="10">
        <v>10854</v>
      </c>
      <c r="D36" s="10">
        <v>10224</v>
      </c>
      <c r="E36" s="10">
        <v>8850</v>
      </c>
      <c r="F36" s="10">
        <v>6402</v>
      </c>
      <c r="G36" s="10">
        <v>4560</v>
      </c>
      <c r="H36" s="10">
        <v>2682</v>
      </c>
      <c r="I36" s="10">
        <v>1494</v>
      </c>
      <c r="J36" s="10">
        <v>582</v>
      </c>
      <c r="K36" s="10">
        <v>288</v>
      </c>
      <c r="L36" s="27"/>
      <c r="M36" s="27"/>
      <c r="N36" s="27"/>
    </row>
    <row r="37" ht="16.5" spans="1:14">
      <c r="A37" s="11" t="s">
        <v>27</v>
      </c>
      <c r="B37" s="10">
        <v>0</v>
      </c>
      <c r="C37" s="10">
        <v>99000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27"/>
      <c r="M37" s="27"/>
      <c r="N37" s="27"/>
    </row>
    <row r="38" s="3" customFormat="1" ht="16.5" spans="1:14">
      <c r="A38" s="19" t="s">
        <v>28</v>
      </c>
      <c r="B38" s="10">
        <f>180816.76-B35+B34-B36+B37</f>
        <v>44046.76</v>
      </c>
      <c r="C38" s="10">
        <f>B38-C35+C34-C36+C37</f>
        <v>85446.76</v>
      </c>
      <c r="D38" s="10">
        <f>C38-D35+D34-D36+D37</f>
        <v>37188.76</v>
      </c>
      <c r="E38" s="10">
        <f t="shared" ref="E38:K38" si="2">D38+E34-E35-E36+E37</f>
        <v>-1181.23999999999</v>
      </c>
      <c r="F38" s="10">
        <f t="shared" si="2"/>
        <v>-7668.23999999999</v>
      </c>
      <c r="G38" s="10">
        <f t="shared" si="2"/>
        <v>-12277.24</v>
      </c>
      <c r="H38" s="10">
        <f t="shared" si="2"/>
        <v>-15001.24</v>
      </c>
      <c r="I38" s="10">
        <f t="shared" si="2"/>
        <v>-16551.24</v>
      </c>
      <c r="J38" s="10">
        <f t="shared" si="2"/>
        <v>-17189.24</v>
      </c>
      <c r="K38" s="10">
        <f t="shared" si="2"/>
        <v>-17526.24</v>
      </c>
      <c r="L38" s="10"/>
      <c r="M38" s="10"/>
      <c r="N38" s="10"/>
    </row>
    <row r="39" spans="5:5">
      <c r="E39" s="20"/>
    </row>
    <row r="40" spans="4:4">
      <c r="D40" s="20"/>
    </row>
  </sheetData>
  <mergeCells count="7">
    <mergeCell ref="A1:O1"/>
    <mergeCell ref="A17:O17"/>
    <mergeCell ref="A19:N19"/>
    <mergeCell ref="I14:I15"/>
    <mergeCell ref="J14:J15"/>
    <mergeCell ref="K14:K15"/>
    <mergeCell ref="L14:L15"/>
  </mergeCells>
  <pageMargins left="0.75" right="0.75" top="1" bottom="1" header="0.5" footer="0.5"/>
  <headerFooter/>
  <ignoredErrors>
    <ignoredError sqref="L2:N2" numberStoredAsText="1"/>
    <ignoredError sqref="C16:K16" formulaRange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YYWL</dc:creator>
  <cp:lastModifiedBy>明年</cp:lastModifiedBy>
  <dcterms:created xsi:type="dcterms:W3CDTF">2023-08-16T17:09:00Z</dcterms:created>
  <dcterms:modified xsi:type="dcterms:W3CDTF">2024-12-13T05:10:48Z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5C2800E903B74E648250A7D387FBB57B_13</vt:lpwstr>
  </property>
  <property fmtid="{D5CDD505-2E9C-101B-9397-08002B2CF9AE}" pid="3" name="KSOProductBuildVer">
    <vt:lpwstr>2052-12.1.0.19302</vt:lpwstr>
  </property>
</Properties>
</file>