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HWSheet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<sst xmlns="http://schemas.openxmlformats.org/spreadsheetml/2006/main" count="75" uniqueCount="71">
  <si>
    <t>序号</t>
  </si>
  <si>
    <t>城市</t>
  </si>
  <si>
    <t>门店</t>
  </si>
  <si>
    <t>房间号</t>
  </si>
  <si>
    <t>12个月单价</t>
  </si>
  <si>
    <t>服务费</t>
  </si>
  <si>
    <t>单月合计</t>
  </si>
  <si>
    <t>季度支付（1个月押金+3个月房租+3个月服务费）</t>
  </si>
  <si>
    <t>合计</t>
  </si>
  <si>
    <t>项目公司</t>
  </si>
  <si>
    <t>银行账号</t>
  </si>
  <si>
    <t>开户行</t>
  </si>
  <si>
    <t>杭州</t>
  </si>
  <si>
    <t>龙湖冠寓杭州九堡丰收湖店</t>
  </si>
  <si>
    <t>13-1711</t>
  </si>
  <si>
    <t>杭州冠寓投资管理有限公司</t>
  </si>
  <si>
    <t>356950100100205826</t>
  </si>
  <si>
    <t>兴业银行股份有限公司杭州武林支行</t>
  </si>
  <si>
    <t>龙湖冠寓杭州星桥店</t>
  </si>
  <si>
    <t>龙湖冠寓杭州下沙大学城北店</t>
  </si>
  <si>
    <t>23-408</t>
  </si>
  <si>
    <t>龙湖冠寓杭州浦沿冠一店</t>
  </si>
  <si>
    <t>龙湖冠寓杭州云栖小镇店</t>
  </si>
  <si>
    <t>龙湖冠寓杭州奥体飞虹路店</t>
  </si>
  <si>
    <t>龙湖冠寓杭州奥体盈丰路店</t>
  </si>
  <si>
    <t>龙湖冠寓杭州大江东义蓬店</t>
  </si>
  <si>
    <t>龙湖冠寓杭州萧山金鸡路店</t>
  </si>
  <si>
    <t>1-503</t>
  </si>
  <si>
    <t>龙湖冠寓杭州星悦坊</t>
  </si>
  <si>
    <t>1-1009</t>
  </si>
  <si>
    <t>龙湖冠寓杭州滨江天街滨和路店二期</t>
  </si>
  <si>
    <t>1-731</t>
  </si>
  <si>
    <t>龙湖冠寓杭州彭埠明石店</t>
  </si>
  <si>
    <t>1-202</t>
  </si>
  <si>
    <t>龙湖冠寓杭州火车东站店</t>
  </si>
  <si>
    <t>龙湖冠寓杭州A-Li海创园店</t>
  </si>
  <si>
    <t>2-409</t>
  </si>
  <si>
    <t>龙湖冠寓杭州未来城融通店</t>
  </si>
  <si>
    <t>龙湖冠寓杭州西溪蓝保店</t>
  </si>
  <si>
    <t>1-108</t>
  </si>
  <si>
    <t>杭州向寓住房租赁有限公司</t>
  </si>
  <si>
    <t>1202225419100236563</t>
  </si>
  <si>
    <t>中国工商银行杭州金城路支行</t>
  </si>
  <si>
    <t>绍兴</t>
  </si>
  <si>
    <t>绍兴中成松果创艺坊</t>
  </si>
  <si>
    <t>绍兴冠寓商业管理有限公司</t>
  </si>
  <si>
    <t>19-535101040026478</t>
  </si>
  <si>
    <t>中国农业银行股份有限公司绍兴越城支行</t>
  </si>
  <si>
    <t>宁波</t>
  </si>
  <si>
    <t>龙湖冠寓宁波ONE宁南路店</t>
  </si>
  <si>
    <t>宁波冠寓商业管理有限公司</t>
  </si>
  <si>
    <t>33150198367900001853</t>
  </si>
  <si>
    <t>中国建设银行宁波市分行</t>
  </si>
  <si>
    <t>龙湖冠寓宁波镇海五里牌店</t>
  </si>
  <si>
    <t>2-301</t>
  </si>
  <si>
    <t>福州</t>
  </si>
  <si>
    <t>龙湖冠寓福州金融街台江数智港店</t>
  </si>
  <si>
    <t>福州冠寓住房租赁服务有限公司</t>
  </si>
  <si>
    <t>35050161000700002992</t>
  </si>
  <si>
    <t>中国建设银行股份有限公司福州城东支行</t>
  </si>
  <si>
    <t>龙湖冠寓福州上渡九里晴川旗舰店</t>
  </si>
  <si>
    <t>17-106</t>
  </si>
  <si>
    <t>福州冠寓住房租赁服务有限公司福州仓山区分公司</t>
  </si>
  <si>
    <t>35050161000700009072</t>
  </si>
  <si>
    <t>龙湖冠寓福州鹤林店</t>
  </si>
  <si>
    <t>福州冠寓住房租赁服务有限公司福州鹤林分公司</t>
  </si>
  <si>
    <t>35050161000700009278</t>
  </si>
  <si>
    <t>龙湖冠寓福州秀山地铁站店</t>
  </si>
  <si>
    <t>A313</t>
  </si>
  <si>
    <t>福州冠寓住房租赁服务有限公司福州晋安区分公司</t>
  </si>
  <si>
    <t>35050161000700009215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</si>
</sst>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"/>
  </numFmts>
  <fonts count="28">
    <font>
      <sz val="10"/>
      <color rgb="FF464646"/>
      <name val="Calibri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color rgb="FF464646"/>
      <name val="微软雅黑"/>
      <charset val="134"/>
    </font>
    <font>
      <sz val="11"/>
      <color rgb="FF464646"/>
      <name val="微软雅黑"/>
      <charset val="134"/>
    </font>
    <font>
      <sz val="16"/>
      <color rgb="FF464646"/>
      <name val="Calibri"/>
      <charset val="134"/>
    </font>
    <font>
      <sz val="16"/>
      <color rgb="FF46464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3399FF"/>
      </a:hlink>
      <a:folHlink>
        <a:srgbClr val="3399FF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zoomScale="55" zoomScaleNormal="55" defaultGridColor="0" colorId="8" workbookViewId="0">
      <selection activeCell="I1" sqref="I1"/>
    </sheetView>
  </sheetViews>
  <sheetFormatPr defaultColWidth="15.4" defaultRowHeight="21" customHeight="1"/>
  <cols>
    <col min="1" max="1" width="6.8" customWidth="1"/>
    <col min="3" max="3" width="51.1619047619048" style="2" customWidth="1"/>
    <col min="4" max="7" width="30.3809523809524" style="3" customWidth="1"/>
    <col min="8" max="8" width="70.6380952380952" style="3" customWidth="1"/>
    <col min="9" max="9" width="46.2285714285714" style="3" customWidth="1"/>
    <col min="10" max="10" width="71.1619047619048" style="3" customWidth="1"/>
    <col min="11" max="11" width="50.9047619047619" style="3" customWidth="1"/>
    <col min="12" max="12" width="68.0476190476191" style="3" customWidth="1"/>
  </cols>
  <sheetData>
    <row r="1" ht="56.5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="1" customFormat="1" ht="40" customHeight="1" spans="1:12">
      <c r="A2" s="5">
        <v>1</v>
      </c>
      <c r="B2" s="5" t="s">
        <v>12</v>
      </c>
      <c r="C2" s="6" t="s">
        <v>13</v>
      </c>
      <c r="D2" s="4" t="s">
        <v>14</v>
      </c>
      <c r="E2" s="4">
        <v>2219</v>
      </c>
      <c r="F2" s="7">
        <f>E2*0.1</f>
        <v>221.9</v>
      </c>
      <c r="G2" s="7">
        <f>E2+F2</f>
        <v>2440.9</v>
      </c>
      <c r="H2" s="8">
        <f>E2*4+F2*3</f>
        <v>9541.7</v>
      </c>
      <c r="I2" s="7">
        <f>SUM(H2:H16)</f>
        <v>133060.9</v>
      </c>
      <c r="J2" s="12" t="s">
        <v>15</v>
      </c>
      <c r="K2" s="13" t="s">
        <v>16</v>
      </c>
      <c r="L2" s="14" t="s">
        <v>17</v>
      </c>
    </row>
    <row r="3" s="1" customFormat="1" ht="40" customHeight="1" spans="1:12">
      <c r="A3" s="5">
        <v>2</v>
      </c>
      <c r="B3" s="5"/>
      <c r="C3" s="6" t="s">
        <v>18</v>
      </c>
      <c r="D3" s="4">
        <v>228</v>
      </c>
      <c r="E3" s="4">
        <v>1032</v>
      </c>
      <c r="F3" s="7">
        <v>139</v>
      </c>
      <c r="G3" s="7">
        <f t="shared" ref="G3:G11" si="0">E3+F3</f>
        <v>1171</v>
      </c>
      <c r="H3" s="8">
        <f t="shared" ref="H3:H24" si="1">E3*4+F3*3</f>
        <v>4545</v>
      </c>
      <c r="I3" s="4"/>
      <c r="J3" s="15"/>
      <c r="K3" s="16"/>
      <c r="L3" s="17"/>
    </row>
    <row r="4" s="1" customFormat="1" ht="40" customHeight="1" spans="1:12">
      <c r="A4" s="5">
        <v>3</v>
      </c>
      <c r="B4" s="5"/>
      <c r="C4" s="6" t="s">
        <v>19</v>
      </c>
      <c r="D4" s="4" t="s">
        <v>20</v>
      </c>
      <c r="E4" s="4">
        <v>1998</v>
      </c>
      <c r="F4" s="7">
        <v>199.8</v>
      </c>
      <c r="G4" s="7">
        <f t="shared" si="0"/>
        <v>2197.8</v>
      </c>
      <c r="H4" s="8">
        <f t="shared" si="1"/>
        <v>8591.4</v>
      </c>
      <c r="I4" s="4"/>
      <c r="J4" s="15"/>
      <c r="K4" s="16"/>
      <c r="L4" s="17"/>
    </row>
    <row r="5" s="1" customFormat="1" ht="40" customHeight="1" spans="1:12">
      <c r="A5" s="5">
        <v>4</v>
      </c>
      <c r="B5" s="5"/>
      <c r="C5" s="6" t="s">
        <v>21</v>
      </c>
      <c r="D5" s="4">
        <v>932</v>
      </c>
      <c r="E5" s="4">
        <v>2019</v>
      </c>
      <c r="F5" s="7">
        <v>201.9</v>
      </c>
      <c r="G5" s="7">
        <f t="shared" si="0"/>
        <v>2220.9</v>
      </c>
      <c r="H5" s="8">
        <f t="shared" si="1"/>
        <v>8681.7</v>
      </c>
      <c r="I5" s="4"/>
      <c r="J5" s="15"/>
      <c r="K5" s="16"/>
      <c r="L5" s="17"/>
    </row>
    <row r="6" s="1" customFormat="1" ht="40" customHeight="1" spans="1:12">
      <c r="A6" s="5">
        <v>5</v>
      </c>
      <c r="B6" s="5"/>
      <c r="C6" s="6" t="s">
        <v>22</v>
      </c>
      <c r="D6" s="4">
        <v>631</v>
      </c>
      <c r="E6" s="4">
        <v>1603</v>
      </c>
      <c r="F6" s="7">
        <v>160.3</v>
      </c>
      <c r="G6" s="7">
        <f t="shared" si="0"/>
        <v>1763.3</v>
      </c>
      <c r="H6" s="8">
        <f t="shared" si="1"/>
        <v>6892.9</v>
      </c>
      <c r="I6" s="4"/>
      <c r="J6" s="15"/>
      <c r="K6" s="16"/>
      <c r="L6" s="17"/>
    </row>
    <row r="7" s="1" customFormat="1" ht="40" customHeight="1" spans="1:12">
      <c r="A7" s="5">
        <v>6</v>
      </c>
      <c r="B7" s="5"/>
      <c r="C7" s="6" t="s">
        <v>23</v>
      </c>
      <c r="D7" s="4">
        <v>1030</v>
      </c>
      <c r="E7" s="4">
        <v>2302</v>
      </c>
      <c r="F7" s="7">
        <v>230.2</v>
      </c>
      <c r="G7" s="7">
        <f t="shared" si="0"/>
        <v>2532.2</v>
      </c>
      <c r="H7" s="8">
        <f t="shared" si="1"/>
        <v>9898.6</v>
      </c>
      <c r="I7" s="4"/>
      <c r="J7" s="15"/>
      <c r="K7" s="16"/>
      <c r="L7" s="17"/>
    </row>
    <row r="8" s="1" customFormat="1" ht="40" customHeight="1" spans="1:12">
      <c r="A8" s="5">
        <v>7</v>
      </c>
      <c r="B8" s="5"/>
      <c r="C8" s="6" t="s">
        <v>24</v>
      </c>
      <c r="D8" s="4">
        <v>2037</v>
      </c>
      <c r="E8" s="4">
        <v>2197</v>
      </c>
      <c r="F8" s="7">
        <v>219.7</v>
      </c>
      <c r="G8" s="7">
        <f t="shared" si="0"/>
        <v>2416.7</v>
      </c>
      <c r="H8" s="8">
        <f t="shared" si="1"/>
        <v>9447.1</v>
      </c>
      <c r="I8" s="4"/>
      <c r="J8" s="15"/>
      <c r="K8" s="16"/>
      <c r="L8" s="17"/>
    </row>
    <row r="9" s="1" customFormat="1" ht="40" customHeight="1" spans="1:12">
      <c r="A9" s="5">
        <v>8</v>
      </c>
      <c r="B9" s="5"/>
      <c r="C9" s="6" t="s">
        <v>25</v>
      </c>
      <c r="D9" s="4">
        <v>423</v>
      </c>
      <c r="E9" s="4">
        <v>990</v>
      </c>
      <c r="F9" s="4">
        <v>159</v>
      </c>
      <c r="G9" s="7">
        <f t="shared" si="0"/>
        <v>1149</v>
      </c>
      <c r="H9" s="8">
        <f t="shared" si="1"/>
        <v>4437</v>
      </c>
      <c r="I9" s="4"/>
      <c r="J9" s="15"/>
      <c r="K9" s="16"/>
      <c r="L9" s="17"/>
    </row>
    <row r="10" s="1" customFormat="1" ht="40" customHeight="1" spans="1:12">
      <c r="A10" s="5">
        <v>9</v>
      </c>
      <c r="B10" s="5"/>
      <c r="C10" s="6" t="s">
        <v>26</v>
      </c>
      <c r="D10" s="4" t="s">
        <v>27</v>
      </c>
      <c r="E10" s="4">
        <v>2446</v>
      </c>
      <c r="F10" s="4">
        <v>245</v>
      </c>
      <c r="G10" s="7">
        <f t="shared" si="0"/>
        <v>2691</v>
      </c>
      <c r="H10" s="8">
        <f t="shared" si="1"/>
        <v>10519</v>
      </c>
      <c r="I10" s="4"/>
      <c r="J10" s="15"/>
      <c r="K10" s="16"/>
      <c r="L10" s="17"/>
    </row>
    <row r="11" s="1" customFormat="1" ht="40" customHeight="1" spans="1:12">
      <c r="A11" s="5">
        <v>10</v>
      </c>
      <c r="B11" s="5"/>
      <c r="C11" s="6" t="s">
        <v>28</v>
      </c>
      <c r="D11" s="4" t="s">
        <v>29</v>
      </c>
      <c r="E11" s="4">
        <v>2262</v>
      </c>
      <c r="F11" s="4">
        <v>226</v>
      </c>
      <c r="G11" s="7">
        <f t="shared" si="0"/>
        <v>2488</v>
      </c>
      <c r="H11" s="8">
        <f t="shared" si="1"/>
        <v>9726</v>
      </c>
      <c r="I11" s="4"/>
      <c r="J11" s="15"/>
      <c r="K11" s="16"/>
      <c r="L11" s="17"/>
    </row>
    <row r="12" s="1" customFormat="1" ht="40" customHeight="1" spans="1:12">
      <c r="A12" s="5">
        <v>11</v>
      </c>
      <c r="B12" s="5"/>
      <c r="C12" s="6" t="s">
        <v>30</v>
      </c>
      <c r="D12" s="4" t="s">
        <v>31</v>
      </c>
      <c r="E12" s="4">
        <v>2950</v>
      </c>
      <c r="F12" s="4">
        <f>E12*0.1</f>
        <v>295</v>
      </c>
      <c r="G12" s="7">
        <f t="shared" ref="G12:G18" si="2">E12+F12</f>
        <v>3245</v>
      </c>
      <c r="H12" s="8">
        <f t="shared" si="1"/>
        <v>12685</v>
      </c>
      <c r="I12" s="4"/>
      <c r="J12" s="15"/>
      <c r="K12" s="16"/>
      <c r="L12" s="17"/>
    </row>
    <row r="13" s="1" customFormat="1" ht="40" customHeight="1" spans="1:12">
      <c r="A13" s="5">
        <v>12</v>
      </c>
      <c r="B13" s="5"/>
      <c r="C13" s="6" t="s">
        <v>32</v>
      </c>
      <c r="D13" s="4" t="s">
        <v>33</v>
      </c>
      <c r="E13" s="4">
        <v>3114</v>
      </c>
      <c r="F13" s="7">
        <v>311.4</v>
      </c>
      <c r="G13" s="7">
        <f t="shared" si="2"/>
        <v>3425.4</v>
      </c>
      <c r="H13" s="9">
        <f t="shared" si="1"/>
        <v>13390.2</v>
      </c>
      <c r="I13" s="4"/>
      <c r="J13" s="15"/>
      <c r="K13" s="16"/>
      <c r="L13" s="17"/>
    </row>
    <row r="14" s="1" customFormat="1" ht="40" customHeight="1" spans="1:12">
      <c r="A14" s="5">
        <v>13</v>
      </c>
      <c r="B14" s="5"/>
      <c r="C14" s="6" t="s">
        <v>34</v>
      </c>
      <c r="D14" s="4">
        <v>219</v>
      </c>
      <c r="E14" s="4">
        <v>1817</v>
      </c>
      <c r="F14" s="4">
        <v>182</v>
      </c>
      <c r="G14" s="7">
        <f t="shared" si="2"/>
        <v>1999</v>
      </c>
      <c r="H14" s="8">
        <f t="shared" si="1"/>
        <v>7814</v>
      </c>
      <c r="I14" s="4"/>
      <c r="J14" s="15"/>
      <c r="K14" s="16"/>
      <c r="L14" s="17"/>
    </row>
    <row r="15" s="1" customFormat="1" ht="40" customHeight="1" spans="1:12">
      <c r="A15" s="5">
        <v>14</v>
      </c>
      <c r="B15" s="5"/>
      <c r="C15" s="6" t="s">
        <v>35</v>
      </c>
      <c r="D15" s="4" t="s">
        <v>36</v>
      </c>
      <c r="E15" s="4">
        <v>2511</v>
      </c>
      <c r="F15" s="7">
        <v>251.1</v>
      </c>
      <c r="G15" s="7">
        <f t="shared" si="2"/>
        <v>2762.1</v>
      </c>
      <c r="H15" s="8">
        <f t="shared" si="1"/>
        <v>10797.3</v>
      </c>
      <c r="I15" s="4"/>
      <c r="J15" s="15"/>
      <c r="K15" s="16"/>
      <c r="L15" s="17"/>
    </row>
    <row r="16" s="1" customFormat="1" ht="40" customHeight="1" spans="1:12">
      <c r="A16" s="5">
        <v>15</v>
      </c>
      <c r="B16" s="5"/>
      <c r="C16" s="6" t="s">
        <v>37</v>
      </c>
      <c r="D16" s="4">
        <v>320</v>
      </c>
      <c r="E16" s="4">
        <v>1417</v>
      </c>
      <c r="F16" s="4">
        <v>142</v>
      </c>
      <c r="G16" s="7">
        <f t="shared" si="2"/>
        <v>1559</v>
      </c>
      <c r="H16" s="8">
        <f t="shared" si="1"/>
        <v>6094</v>
      </c>
      <c r="I16" s="4"/>
      <c r="J16" s="15"/>
      <c r="K16" s="16"/>
      <c r="L16" s="17"/>
    </row>
    <row r="17" s="1" customFormat="1" ht="40" customHeight="1" spans="1:12">
      <c r="A17" s="5">
        <v>16</v>
      </c>
      <c r="B17" s="5"/>
      <c r="C17" s="6" t="s">
        <v>38</v>
      </c>
      <c r="D17" s="4" t="s">
        <v>39</v>
      </c>
      <c r="E17" s="4">
        <v>1400</v>
      </c>
      <c r="F17" s="4">
        <v>0</v>
      </c>
      <c r="G17" s="7">
        <f t="shared" si="2"/>
        <v>1400</v>
      </c>
      <c r="H17" s="8">
        <f t="shared" si="1"/>
        <v>5600</v>
      </c>
      <c r="I17" s="7">
        <f>H17</f>
        <v>5600</v>
      </c>
      <c r="J17" s="12" t="s">
        <v>40</v>
      </c>
      <c r="K17" s="13" t="s">
        <v>41</v>
      </c>
      <c r="L17" s="12" t="s">
        <v>42</v>
      </c>
    </row>
    <row r="18" s="1" customFormat="1" ht="40" customHeight="1" spans="1:12">
      <c r="A18" s="5">
        <v>17</v>
      </c>
      <c r="B18" s="5" t="s">
        <v>43</v>
      </c>
      <c r="C18" s="6" t="s">
        <v>44</v>
      </c>
      <c r="D18" s="4">
        <v>212</v>
      </c>
      <c r="E18" s="4">
        <v>1044</v>
      </c>
      <c r="F18" s="4">
        <v>159</v>
      </c>
      <c r="G18" s="7">
        <f t="shared" si="2"/>
        <v>1203</v>
      </c>
      <c r="H18" s="8">
        <f t="shared" si="1"/>
        <v>4653</v>
      </c>
      <c r="I18" s="7">
        <f>H18</f>
        <v>4653</v>
      </c>
      <c r="J18" s="12" t="s">
        <v>45</v>
      </c>
      <c r="K18" s="16" t="s">
        <v>46</v>
      </c>
      <c r="L18" s="12" t="s">
        <v>47</v>
      </c>
    </row>
    <row r="19" s="1" customFormat="1" ht="40" customHeight="1" spans="1:12">
      <c r="A19" s="5">
        <v>18</v>
      </c>
      <c r="B19" s="5" t="s">
        <v>48</v>
      </c>
      <c r="C19" s="6" t="s">
        <v>49</v>
      </c>
      <c r="D19" s="4">
        <v>325</v>
      </c>
      <c r="E19" s="4">
        <v>1519</v>
      </c>
      <c r="F19" s="4">
        <v>151.9</v>
      </c>
      <c r="G19" s="7">
        <f t="shared" ref="G19:G24" si="3">E19+F19</f>
        <v>1670.9</v>
      </c>
      <c r="H19" s="8">
        <f t="shared" si="1"/>
        <v>6531.7</v>
      </c>
      <c r="I19" s="7">
        <f>H19+H20</f>
        <v>11748.7</v>
      </c>
      <c r="J19" s="12" t="s">
        <v>50</v>
      </c>
      <c r="K19" s="13" t="s">
        <v>51</v>
      </c>
      <c r="L19" s="12" t="s">
        <v>52</v>
      </c>
    </row>
    <row r="20" s="1" customFormat="1" ht="40" customHeight="1" spans="1:12">
      <c r="A20" s="5">
        <v>19</v>
      </c>
      <c r="B20" s="5"/>
      <c r="C20" s="6" t="s">
        <v>53</v>
      </c>
      <c r="D20" s="4" t="s">
        <v>54</v>
      </c>
      <c r="E20" s="4">
        <v>1185</v>
      </c>
      <c r="F20" s="4">
        <v>159</v>
      </c>
      <c r="G20" s="7">
        <f t="shared" si="3"/>
        <v>1344</v>
      </c>
      <c r="H20" s="8">
        <f t="shared" si="1"/>
        <v>5217</v>
      </c>
      <c r="I20" s="7"/>
      <c r="J20" s="12"/>
      <c r="K20" s="16"/>
      <c r="L20" s="15"/>
    </row>
    <row r="21" s="1" customFormat="1" ht="40" customHeight="1" spans="1:12">
      <c r="A21" s="5">
        <v>20</v>
      </c>
      <c r="B21" s="5" t="s">
        <v>55</v>
      </c>
      <c r="C21" s="6" t="s">
        <v>56</v>
      </c>
      <c r="D21" s="4">
        <v>1036</v>
      </c>
      <c r="E21" s="4">
        <v>2714</v>
      </c>
      <c r="F21" s="4">
        <v>271</v>
      </c>
      <c r="G21" s="7">
        <f t="shared" si="3"/>
        <v>2985</v>
      </c>
      <c r="H21" s="8">
        <f t="shared" si="1"/>
        <v>11669</v>
      </c>
      <c r="I21" s="7">
        <f>H21</f>
        <v>11669</v>
      </c>
      <c r="J21" s="12" t="s">
        <v>57</v>
      </c>
      <c r="K21" s="13" t="s">
        <v>58</v>
      </c>
      <c r="L21" s="12" t="s">
        <v>59</v>
      </c>
    </row>
    <row r="22" s="1" customFormat="1" ht="40" customHeight="1" spans="1:12">
      <c r="A22" s="5">
        <v>21</v>
      </c>
      <c r="B22" s="5"/>
      <c r="C22" s="6" t="s">
        <v>60</v>
      </c>
      <c r="D22" s="4" t="s">
        <v>61</v>
      </c>
      <c r="E22" s="4">
        <v>2349</v>
      </c>
      <c r="F22" s="4">
        <v>234.9</v>
      </c>
      <c r="G22" s="7">
        <f t="shared" si="3"/>
        <v>2583.9</v>
      </c>
      <c r="H22" s="8">
        <f t="shared" si="1"/>
        <v>10100.7</v>
      </c>
      <c r="I22" s="7">
        <f t="shared" ref="I22:I24" si="4">H22</f>
        <v>10100.7</v>
      </c>
      <c r="J22" s="12" t="s">
        <v>62</v>
      </c>
      <c r="K22" s="13" t="s">
        <v>63</v>
      </c>
      <c r="L22" s="12" t="s">
        <v>59</v>
      </c>
    </row>
    <row r="23" s="1" customFormat="1" ht="40" customHeight="1" spans="1:12">
      <c r="A23" s="5">
        <v>22</v>
      </c>
      <c r="B23" s="5"/>
      <c r="C23" s="6" t="s">
        <v>64</v>
      </c>
      <c r="D23" s="4">
        <v>111</v>
      </c>
      <c r="E23" s="4">
        <v>1718</v>
      </c>
      <c r="F23" s="4">
        <v>0</v>
      </c>
      <c r="G23" s="7">
        <f t="shared" si="3"/>
        <v>1718</v>
      </c>
      <c r="H23" s="8">
        <f t="shared" si="1"/>
        <v>6872</v>
      </c>
      <c r="I23" s="7">
        <f t="shared" si="4"/>
        <v>6872</v>
      </c>
      <c r="J23" s="12" t="s">
        <v>65</v>
      </c>
      <c r="K23" s="13" t="s">
        <v>66</v>
      </c>
      <c r="L23" s="12" t="s">
        <v>59</v>
      </c>
    </row>
    <row r="24" s="1" customFormat="1" ht="40" customHeight="1" spans="1:12">
      <c r="A24" s="5">
        <v>23</v>
      </c>
      <c r="B24" s="5"/>
      <c r="C24" s="6" t="s">
        <v>67</v>
      </c>
      <c r="D24" s="4" t="s">
        <v>68</v>
      </c>
      <c r="E24" s="4">
        <v>1637</v>
      </c>
      <c r="F24" s="4">
        <v>163.7</v>
      </c>
      <c r="G24" s="7">
        <f t="shared" si="3"/>
        <v>1800.7</v>
      </c>
      <c r="H24" s="8">
        <f t="shared" si="1"/>
        <v>7039.1</v>
      </c>
      <c r="I24" s="7">
        <f t="shared" si="4"/>
        <v>7039.1</v>
      </c>
      <c r="J24" s="12" t="s">
        <v>69</v>
      </c>
      <c r="K24" s="13" t="s">
        <v>70</v>
      </c>
      <c r="L24" s="12" t="s">
        <v>59</v>
      </c>
    </row>
    <row r="25" ht="40" customHeight="1" spans="1:12">
      <c r="A25" s="4" t="s">
        <v>8</v>
      </c>
      <c r="B25" s="4"/>
      <c r="C25" s="4"/>
      <c r="D25" s="4"/>
      <c r="E25" s="4"/>
      <c r="F25" s="4"/>
      <c r="G25" s="4"/>
      <c r="H25" s="4">
        <f>SUM(H2:H24)</f>
        <v>190743.4</v>
      </c>
      <c r="I25" s="4">
        <f>SUM(I2:I24)</f>
        <v>190743.4</v>
      </c>
      <c r="J25" s="4"/>
      <c r="K25" s="4"/>
      <c r="L25" s="4"/>
    </row>
    <row r="29" customHeight="1" spans="3:3">
      <c r="C29" s="10"/>
    </row>
    <row r="30" customHeight="1" spans="3:3">
      <c r="C30" s="10"/>
    </row>
    <row r="31" customHeight="1" spans="3:3">
      <c r="C31" s="10"/>
    </row>
    <row r="32" customHeight="1" spans="3:3">
      <c r="C32" s="10"/>
    </row>
    <row r="33" customHeight="1" spans="3:3">
      <c r="C33" s="10"/>
    </row>
    <row r="34" customHeight="1" spans="3:3">
      <c r="C34" s="11"/>
    </row>
    <row r="35" customHeight="1" spans="3:3">
      <c r="C35" s="11"/>
    </row>
    <row r="36" customHeight="1" spans="3:3">
      <c r="C36" s="11"/>
    </row>
    <row r="37" customHeight="1" spans="3:3">
      <c r="C37" s="11"/>
    </row>
    <row r="38" customHeight="1" spans="3:3">
      <c r="C38" s="11"/>
    </row>
    <row r="40" customHeight="1" spans="3:3">
      <c r="C40" s="11"/>
    </row>
  </sheetData>
  <mergeCells count="11">
    <mergeCell ref="B2:B17"/>
    <mergeCell ref="B19:B20"/>
    <mergeCell ref="B21:B24"/>
    <mergeCell ref="I2:I16"/>
    <mergeCell ref="I19:I20"/>
    <mergeCell ref="J2:J16"/>
    <mergeCell ref="J19:J20"/>
    <mergeCell ref="K2:K16"/>
    <mergeCell ref="K19:K20"/>
    <mergeCell ref="L2:L16"/>
    <mergeCell ref="L19:L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张梓箫(zhangzixiao)</dc:creator>
  <cp:lastModifiedBy>WPS_1671152976</cp:lastModifiedBy>
  <dcterms:created xsi:type="dcterms:W3CDTF">2023-05-12T11:15:00Z</dcterms:created>
  <dcterms:modified xsi:type="dcterms:W3CDTF">2024-12-27T08:41:57Z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8E447CE5EBD747F4B5E0302471EEFFE3_13</vt:lpwstr>
  </property>
</Properties>
</file>